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PIXEIREINUSER1\Desktop\"/>
    </mc:Choice>
  </mc:AlternateContent>
  <xr:revisionPtr revIDLastSave="0" documentId="8_{8161BB37-29D2-4F56-8403-93196D9DA8EE}" xr6:coauthVersionLast="47" xr6:coauthVersionMax="47" xr10:uidLastSave="{00000000-0000-0000-0000-000000000000}"/>
  <bookViews>
    <workbookView xWindow="-21720" yWindow="3645" windowWidth="21840" windowHeight="13020" activeTab="1" xr2:uid="{639BB5B8-9A37-4204-9A51-180BEA809AC1}"/>
  </bookViews>
  <sheets>
    <sheet name="Επιλεξιμότητα" sheetId="1" r:id="rId1"/>
    <sheet name="Δράση 1 ΠΥ"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 l="1"/>
  <c r="D60" i="2"/>
  <c r="D58" i="2"/>
  <c r="D56" i="2"/>
  <c r="D50" i="2"/>
  <c r="D32" i="2"/>
  <c r="D14" i="2"/>
  <c r="D5" i="2"/>
  <c r="D95" i="2" l="1"/>
  <c r="D93" i="2" s="1"/>
  <c r="D92" i="2" s="1"/>
  <c r="D96" i="2" s="1"/>
  <c r="E32" i="2" l="1"/>
  <c r="E60" i="2"/>
  <c r="E56" i="2"/>
  <c r="E58" i="2"/>
  <c r="E50" i="2"/>
  <c r="E96" i="2"/>
  <c r="E14" i="2"/>
</calcChain>
</file>

<file path=xl/sharedStrings.xml><?xml version="1.0" encoding="utf-8"?>
<sst xmlns="http://schemas.openxmlformats.org/spreadsheetml/2006/main" count="169" uniqueCount="102">
  <si>
    <t>ΔΩΡΕΑΝ ΕΛΕΓΧΟΣ ΕΠΙΛΕΞΙΜΟΤΗΤΑΣ</t>
  </si>
  <si>
    <t>Α/Α</t>
  </si>
  <si>
    <t>ΝΑΙ/ΌΧΙ</t>
  </si>
  <si>
    <t>Αν δεν γνωρίζετε ή δεν ειστε σίγουροι για τα παρακάτω κριτήρια 2,3,4,5,6 ανεβάστε εδώ το Ε3 του έτους 2021 (1/1/31-12/21)</t>
  </si>
  <si>
    <t>Έχετε έναρξη πριν από την 31/1/2021;</t>
  </si>
  <si>
    <t>Γράψτε τον Κύριο Αριθμό Δραστηριότητας (τουλάχιστον 6 ψήφιο)</t>
  </si>
  <si>
    <t>Γράψτε τον Κωδικό Δραστηριότητας με τα μεγαλύτερα έσοδα (τουλάχιστον 6 ψήφιο)</t>
  </si>
  <si>
    <t>Β / Γ</t>
  </si>
  <si>
    <t>Έχετε άδεια λειτουργίας για την δραστηριότητά σας αν απαιτείται;</t>
  </si>
  <si>
    <t>ΝΑΙ/ΌΧΙ/ΔΕΝ ΑΠΑΙΤΕΙΤΑΙ</t>
  </si>
  <si>
    <t>Ποιος είναι ο εκτιμώμενος προϋπολογισμός του επενδυτικού σας σχεδίου; (ποσό)</t>
  </si>
  <si>
    <t>Διαθέτετε το 25% του Π/Υ του επενδυτικού σχεδίου ως ιδία συμμετοχή από δικά σας ή και δανειακά κεφάλαια;</t>
  </si>
  <si>
    <t>Έχετε εγγραφή στο Μητρώο Πραγματικών Δικαιούχων;</t>
  </si>
  <si>
    <t xml:space="preserve">Έχετε ενεργοποιήσει την ηλεκτρονική υπογραφή του Νομίμου Εκπροσώπου μέσω gov.gr </t>
  </si>
  <si>
    <t>Για να πάρετε την απάντησή σας παρακαλώ συμπληρώστε:</t>
  </si>
  <si>
    <t>Ονοματεπώνυμο (προαιρετικά)</t>
  </si>
  <si>
    <t>Κινητό Τηλέφωνο (προαιρετικά)</t>
  </si>
  <si>
    <t>e-mail (απαιτούμενο)</t>
  </si>
  <si>
    <t>ΔΡΑΣΗ 1 - Βασικός Ψηφιακός Μετασχηματισμός ΜμΕ 18.000€-30.000€</t>
  </si>
  <si>
    <t>Επιχορήγηση 50%-60%            Έναρξη Υποβολών 23/2/23 έως εξαντλήσεως του Π/Υ</t>
  </si>
  <si>
    <r>
      <rPr>
        <b/>
        <sz val="11"/>
        <color theme="1"/>
        <rFont val="Calibri"/>
        <family val="2"/>
        <charset val="161"/>
        <scheme val="minor"/>
      </rPr>
      <t>Έχετε τουλάχιστον τρείς (3) Ετήσιες Μονάδες Εργασίας (ΕΜΕ) εξαρτημένης εργασίας  το 2022</t>
    </r>
    <r>
      <rPr>
        <sz val="11"/>
        <color theme="1"/>
        <rFont val="Calibri"/>
        <family val="2"/>
        <charset val="161"/>
        <scheme val="minor"/>
      </rPr>
      <t xml:space="preserve">                                                                                                                             (1 ΕΜΕ είναι η αναγωγή σε 8ωρη 5νθήμερη απασχόληση για ένα έτος )</t>
    </r>
  </si>
  <si>
    <t xml:space="preserve">Η κατηγορία των βιβλίων σας είναι (Β ή Γ): </t>
  </si>
  <si>
    <t>Γράψτε το ποσό του μεγαλύτερου Κύκλου Εργασιών της 3ετίας 2021,2020,2019 (ποσό)</t>
  </si>
  <si>
    <t>Έχετε άδεια λειτουργίας για την δραστηριότητά σας αν απαιτείται (ΝΑΙ/ΌΧΙ/ΔΕΝ ΑΠΑΙΤΕΙΤΑΙ);</t>
  </si>
  <si>
    <t>Γράψτε μας το ΑΦΜ σας ώστε να πραγματοποιήσουμε έλεγχο σώρευσης ενισχύσεων (De minimis)</t>
  </si>
  <si>
    <t>0995099554</t>
  </si>
  <si>
    <t>ΑΝΑΛΥΣΗ ΕΠΙΛΕΞΙΜΩΝ ΔΑΠΑΝΩΝ ΔΡΑΣΗΣ</t>
  </si>
  <si>
    <t>ΟΡΙΑ ΔΑΠΑΝΩΝ</t>
  </si>
  <si>
    <t>Δαπάνες Εξοπλισμού</t>
  </si>
  <si>
    <t>Ψηφιακός εξοπλισμός γραφείου ως πάγια στοιχεία</t>
  </si>
  <si>
    <t>Φορητοί ή σταθεροί ηλεκτρονικοί υπολογιστές (μέγιστο όριο 2 τεμάχια)</t>
  </si>
  <si>
    <t>Πολυμηχανήματα (εκτυπωτής, σαρωτής)</t>
  </si>
  <si>
    <t>Συσκευές ήχου (ηχεία, ηχεία συνεδριάσεων με μικρόφωνο, ακουστικά με μικρόφωνο)</t>
  </si>
  <si>
    <t>Συστήματα ψηφιακής προβολής</t>
  </si>
  <si>
    <t>Αναγνώστες barcode και εκτυπωτής ένδειξης barcode</t>
  </si>
  <si>
    <t>Αναγνώστες RFID και εκτυπωτής ένδειξης RFID</t>
  </si>
  <si>
    <t>Διαδραστικοί πίνακες και τηλεχειριστήριο παρουσίασης</t>
  </si>
  <si>
    <t>Εξοπλισμός εξυπηρετητών (servers) που συνοδεύουν τη λειτουργία εφαρμογών εντός της επιχείρησης</t>
  </si>
  <si>
    <t>Μπορούν αθροιστικά να κυμαίνονται από 0% ως 100% του συνολικού προϋπολογισμού</t>
  </si>
  <si>
    <t>Αναβάθμιση υποδομών σύνδεσης στο διαδίκτυο</t>
  </si>
  <si>
    <t>Καλωδίωση εσωτερικού χώρου για σύνδεση σε δίκτυο UFBB/SFBB</t>
  </si>
  <si>
    <t>Καλωδίωση εσωτερικού χώρου συστήματος Wi-Fi (συμπεριλαμβανομένων των κεραιών)</t>
  </si>
  <si>
    <t>Μπορούν αθροιστικά να κυμαίνονται από 0% ως 20% του συνολικού προϋπολογισμού</t>
  </si>
  <si>
    <t>ΛΟΓΙΣΜΙΚΑ</t>
  </si>
  <si>
    <t>Δαπάνες Λογισμικού</t>
  </si>
  <si>
    <t>Προμήθεια εφαρμογών γραφείου και ψηφιακής ασφάλειας και αποθήκευσης ως πάγια στοιχεία</t>
  </si>
  <si>
    <t>Εφαρμογές επεξεργασίας κειμένων, παρουσιάσεων, δεδομένων, email, ημερολογίου</t>
  </si>
  <si>
    <t>Εφαρμογές επεξεργασίας αρχείων pdf</t>
  </si>
  <si>
    <t>Εφαρμογές γραφιστικής ή επεξεργασίας εικόνας</t>
  </si>
  <si>
    <t>Εφαρμογές επεξεργασίας 3D μοντέλων – Εφαρμογές σχεδίασης - CAD</t>
  </si>
  <si>
    <t>Εφαρμογές τηλεδιάσκεψης για επαγγελματική χρήση</t>
  </si>
  <si>
    <t>Εφαρμογές καταγραφής σημειώσεων και παραγωγικότητας</t>
  </si>
  <si>
    <t>Εφαρμογές διαχείριση κωδικών συστημάτων</t>
  </si>
  <si>
    <t>Εφαρμογή προστασίας χρηστών και συσκευών από ιούς ή κυβερνοεπιθέσεις</t>
  </si>
  <si>
    <t>Εφαρμογές διαχείρισης τείχους προστασίας - Firewall</t>
  </si>
  <si>
    <t>Εφαρμογές διακομιστών μεσολάβησης – VPN</t>
  </si>
  <si>
    <t>Συστήματα τιμολόγησης και εμπορικής διαχείρισης</t>
  </si>
  <si>
    <t>Λογισμικό αποθήκευσης δεδομένων σε υπολογιστικό νέφος (cloud)</t>
  </si>
  <si>
    <t>Συστήματα διαχείρισης επιχειρησιακών διαδικασιών – BPMS (Business Process Management System)</t>
  </si>
  <si>
    <t>Λογισμικό ψηφιακού αρχείου - Data Management Software</t>
  </si>
  <si>
    <t>Προμήθεια εφαρμογών για τη βελτιστοποίηση της παραγωγής, της παροχής υπηρεσιών, των υποστηρικτικών διαδικασιών της επιχείρησης</t>
  </si>
  <si>
    <t>Εφαρμογές διαχείρισης επιχειρησιακών πόρων - ERP</t>
  </si>
  <si>
    <t>Εφαρμογές διαχείρισης λογιστικών στοιχείων, καταμέτρηση και παρακολούθηση βασικών δεικτών απόδοσης (KPIs)</t>
  </si>
  <si>
    <t>Εφαρμογές Διαχείρισης Ανθρωπίνων Πόρων και Μισθοδοσίας</t>
  </si>
  <si>
    <t>Εφαρμογές Διαχείρισης Εκδηλώσεων</t>
  </si>
  <si>
    <t>Εφαρμογές Διαχείρισης Αποθήκης – WMS</t>
  </si>
  <si>
    <t>Εφαρμογές αυτόματου βιομηχανικού ελέγχου και τηλεμετρίας (SCADA - Supervisory Control and Data Acquisition)</t>
  </si>
  <si>
    <t>Εφαρμογές ενοποίησης δεδομένων παραγωγής</t>
  </si>
  <si>
    <t>Εφαρμογές διαχείρισης παγίων (Asset management software)</t>
  </si>
  <si>
    <t>Εφαρμογές απομακρυσμένου (mobile) ελέγχου και επεξεργασίας δεδομένων της επιχείρησης, σύναψης πελατειακών σχέσεων και συναλλαγών (Enterprise Mobility Application)</t>
  </si>
  <si>
    <t>Εφαρμογές Διαχείρισης Πελατών - CRM</t>
  </si>
  <si>
    <t>Εφαρμογές ασφαλούς ηλεκτρονικής πληρωμής</t>
  </si>
  <si>
    <t>Εφαρμογές ανταλλαγής ηλεκτρονικών δεδομένων – EDI (Electronic Data Interchange)</t>
  </si>
  <si>
    <t>Συστήματα συνεργασίας μεταξύ των επιχειρήσεων, ηλεκτρονικό εμπόριο, εξελιγμένα ηλεκτρονικά καταστήματα (Συστήματα B2B collaboration, eCommerce, advanced B2C eShops)</t>
  </si>
  <si>
    <t>Εφαρμογές ψηφιακής τιμολόγησης συναλλαγών (για πελάτες ή/και για συνεργάτες/προμηθευτές)</t>
  </si>
  <si>
    <t>Μπορούν αθροιστικά να κυμαίνονται από 0% ως 15% του συνολικού προϋπολογισμού</t>
  </si>
  <si>
    <t>Εφαρμογές συστήματος ελέγχου θέρμανσης/ψύξης</t>
  </si>
  <si>
    <t>Εφαρμογές ελέγχου πρόσβασης κλειστού κυκλώματος (CCTV) για εγκαταστάσεις, αποθήκες, εξωτερικούς χώρους ή γραφεία</t>
  </si>
  <si>
    <t>Κατασκευή ιστοσελίδας, e- shop, mobile εφαρμογών ως πάγια στοιχεία</t>
  </si>
  <si>
    <t>Ανάπτυξη ιστοσελίδων (περιλαμβάνει υπηρεσίες μετάφρασης περιεχομένου)</t>
  </si>
  <si>
    <t>Κατασκευή ηλεκτρονικού καταστήματος (e-shop) (περιλαμβάνει υπηρεσίες μετάφρασης περιεχομένου)</t>
  </si>
  <si>
    <t>Ανάπτυξη εφαρμογών για έξυπνες κινητές συσκευές (πχ smartphones, tablets)</t>
  </si>
  <si>
    <t>Μπορούν να κυμαίνονται αθροιστικά από 0% έως 30% του συνολικού προϋπολογισμού</t>
  </si>
  <si>
    <t>ΥΠΗΡΕΣΙΕΣ</t>
  </si>
  <si>
    <t>Δαπάνες για Παροχή Υπηρεσιών</t>
  </si>
  <si>
    <t>Συμβουλευτική υποστήριξη για την παρακολούθηση της υλοποίησης του επενδυτικού σχεδίου</t>
  </si>
  <si>
    <t>Δαπάνες συμβούλου/ μελετητή</t>
  </si>
  <si>
    <t>Μπορούν να κυμαίνονται αθροιστικά από 0% έως 10% του συνολικού προϋπολογισμού</t>
  </si>
  <si>
    <t>Τεχνική υποστήριξη για την υλοποίηση του επενδυτικού σχεδίου ή/και την εγκατάσταση ή/και παραμετροποίηση λογισμικού/ εφαρμογών – που συμπεριλαμβάνονται στην αίτηση χρηματοδότησης</t>
  </si>
  <si>
    <t>Δαπάνες τεχνικού συμβούλου για πιστοποιήσεις ή τεχνικές μελέτες που συνδέονται με την εγκατάσταση ψηφιακών συστημάτων</t>
  </si>
  <si>
    <t>Μπορούν να κυμαίνονται αθροιστικά από 0% έως 20% του συνολικού προϋπολογισμού</t>
  </si>
  <si>
    <t>Δαπάνες για Παροχή Υπηρεσιών (Λογισμικού)</t>
  </si>
  <si>
    <t>ΕΜΜΕΣΕΣ ΔΑΠΑΝΕΣ</t>
  </si>
  <si>
    <t>Έμμεσες δαπάνες</t>
  </si>
  <si>
    <t>7% επί των επιλέξιμων άμεσων δαπανών του επενδυτικού σχεδίου</t>
  </si>
  <si>
    <t>ΓΡΑΨΤΕ ΠΟΣΟ</t>
  </si>
  <si>
    <t>ΦΤΙΑΞΤΕ ΤΟΝ ΠΡΟΫΠΟΛΟΓΙΣΜΟ ΣΑΣ ΣΤΗ ΔΡΑΣΗ 1 ΒΑΣΙΚΟΣ ΨΗΦΙΑΚΟΣ ΜΕΤΑΣΧΗΜΑΤΙΣΜΟΣ ΜΜΕ</t>
  </si>
  <si>
    <t>Εφαρμογές αυτοματοποιημένης εξυπηρέτησης πελατών – Chatbot</t>
  </si>
  <si>
    <t>Υπηρεσίες προμήθειας/χρήσης λογισμικού υπό καθεστώς «ως υπηρεσία» (πχ “SaaS”, “CaaS”) για την λειτουργία του γραφείου, την ψηφιακή ασφάλεια και τη βελτιστοποίηση της παραγωγής, της παροχής υπηρεσιών, των υποστηρικτικών διαδικασιών των διαδικασιών της επιχείρησης</t>
  </si>
  <si>
    <t>ΣΥΝΟΛΟ ΠΡΟΫΠΟΛΟΓΙΣΜΟΥ</t>
  </si>
  <si>
    <t>ΣΥΝΟΛΟ ΑΜΕΣΩΝ ΔΑΠΑΝΩΝ</t>
  </si>
  <si>
    <t>ΕΛΕΓΧΟΣ ΔΑΠΑΝΗΣ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</si>
</sst>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1"/>
      <color theme="1"/>
      <name val="Calibri"/>
      <family val="2"/>
      <charset val="161"/>
      <scheme val="minor"/>
    </font>
    <font>
      <sz val="11"/>
      <color theme="1"/>
      <name val="Calibri"/>
      <family val="2"/>
      <charset val="161"/>
      <scheme val="minor"/>
    </font>
    <font>
      <b/>
      <sz val="11"/>
      <color theme="0"/>
      <name val="Calibri"/>
      <family val="2"/>
      <charset val="161"/>
      <scheme val="minor"/>
    </font>
    <font>
      <b/>
      <sz val="11"/>
      <color theme="1"/>
      <name val="Calibri"/>
      <family val="2"/>
      <charset val="161"/>
      <scheme val="minor"/>
    </font>
    <font>
      <sz val="9"/>
      <color theme="1"/>
      <name val="Calibri"/>
      <family val="2"/>
      <charset val="161"/>
      <scheme val="minor"/>
    </font>
    <font>
      <sz val="8"/>
      <color theme="1"/>
      <name val="Calibri"/>
      <family val="2"/>
      <charset val="161"/>
      <scheme val="minor"/>
    </font>
    <font>
      <b/>
      <sz val="9"/>
      <color theme="1"/>
      <name val="Calibri"/>
      <family val="2"/>
      <charset val="161"/>
      <scheme val="minor"/>
    </font>
    <font>
      <b/>
      <sz val="8"/>
      <color theme="1"/>
      <name val="Calibri"/>
      <family val="2"/>
      <charset val="161"/>
      <scheme val="minor"/>
    </font>
    <font>
      <b/>
      <sz val="12"/>
      <color theme="1"/>
      <name val="Calibri"/>
      <family val="2"/>
      <charset val="161"/>
      <scheme val="minor"/>
    </font>
    <font>
      <sz val="9"/>
      <color theme="0"/>
      <name val="Calibri"/>
      <family val="2"/>
      <charset val="161"/>
      <scheme val="minor"/>
    </font>
    <font>
      <b/>
      <sz val="9"/>
      <color theme="0"/>
      <name val="Calibri"/>
      <family val="2"/>
      <charset val="161"/>
      <scheme val="minor"/>
    </font>
    <font>
      <b/>
      <sz val="10"/>
      <color theme="0"/>
      <name val="Calibri"/>
      <family val="2"/>
      <charset val="161"/>
      <scheme val="minor"/>
    </font>
  </fonts>
  <fills count="10">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0020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3" fillId="2" borderId="0" xfId="0" applyFont="1" applyFill="1"/>
    <xf numFmtId="0" fontId="3" fillId="2" borderId="0" xfId="0" applyFont="1" applyFill="1" applyAlignment="1">
      <alignment wrapText="1"/>
    </xf>
    <xf numFmtId="0" fontId="0" fillId="0" borderId="0" xfId="0" quotePrefix="1"/>
    <xf numFmtId="0" fontId="4" fillId="0" borderId="0" xfId="0" applyFont="1" applyAlignment="1">
      <alignment wrapText="1"/>
    </xf>
    <xf numFmtId="0" fontId="6" fillId="3" borderId="0" xfId="0" applyFont="1" applyFill="1" applyAlignment="1">
      <alignment horizontal="center" vertical="center" wrapText="1"/>
    </xf>
    <xf numFmtId="0" fontId="4" fillId="0" borderId="1" xfId="0" applyFont="1" applyBorder="1" applyAlignment="1">
      <alignment wrapText="1"/>
    </xf>
    <xf numFmtId="0" fontId="4" fillId="0" borderId="8" xfId="0" applyFont="1" applyBorder="1" applyAlignment="1">
      <alignment wrapText="1"/>
    </xf>
    <xf numFmtId="0" fontId="6" fillId="4" borderId="3" xfId="0" applyFont="1" applyFill="1" applyBorder="1" applyAlignment="1">
      <alignment wrapText="1"/>
    </xf>
    <xf numFmtId="0" fontId="5" fillId="0" borderId="0" xfId="0" applyFont="1" applyAlignment="1">
      <alignment wrapText="1"/>
    </xf>
    <xf numFmtId="0" fontId="7" fillId="3" borderId="0" xfId="0" applyFont="1" applyFill="1" applyAlignment="1">
      <alignment horizontal="center" vertical="center" wrapText="1"/>
    </xf>
    <xf numFmtId="0" fontId="4" fillId="0" borderId="11" xfId="0" applyFont="1" applyBorder="1" applyAlignment="1">
      <alignment wrapText="1"/>
    </xf>
    <xf numFmtId="0" fontId="6" fillId="4" borderId="14" xfId="0" applyFont="1" applyFill="1" applyBorder="1" applyAlignment="1">
      <alignment wrapText="1"/>
    </xf>
    <xf numFmtId="0" fontId="6" fillId="4" borderId="3" xfId="0" applyFont="1" applyFill="1" applyBorder="1" applyAlignment="1">
      <alignment vertical="center" wrapText="1"/>
    </xf>
    <xf numFmtId="0" fontId="6" fillId="8" borderId="0" xfId="0" applyFont="1" applyFill="1" applyAlignment="1">
      <alignment wrapText="1"/>
    </xf>
    <xf numFmtId="43" fontId="10" fillId="7" borderId="4" xfId="1" applyFont="1" applyFill="1" applyBorder="1" applyAlignment="1">
      <alignment wrapText="1"/>
    </xf>
    <xf numFmtId="43" fontId="4" fillId="5" borderId="6" xfId="1" applyFont="1" applyFill="1" applyBorder="1" applyAlignment="1">
      <alignment wrapText="1"/>
    </xf>
    <xf numFmtId="43" fontId="4" fillId="6" borderId="6" xfId="1" applyFont="1" applyFill="1" applyBorder="1" applyAlignment="1">
      <alignment wrapText="1"/>
    </xf>
    <xf numFmtId="43" fontId="4" fillId="6" borderId="12" xfId="1" applyFont="1" applyFill="1" applyBorder="1" applyAlignment="1">
      <alignment wrapText="1"/>
    </xf>
    <xf numFmtId="43" fontId="4" fillId="5" borderId="9" xfId="1" applyFont="1" applyFill="1" applyBorder="1" applyAlignment="1">
      <alignment wrapText="1"/>
    </xf>
    <xf numFmtId="43" fontId="4" fillId="5" borderId="12" xfId="1" applyFont="1" applyFill="1" applyBorder="1" applyAlignment="1">
      <alignment wrapText="1"/>
    </xf>
    <xf numFmtId="43" fontId="9" fillId="7" borderId="4" xfId="1" applyFont="1" applyFill="1" applyBorder="1" applyAlignment="1">
      <alignment wrapText="1"/>
    </xf>
    <xf numFmtId="43" fontId="9" fillId="7" borderId="15" xfId="1" applyFont="1" applyFill="1" applyBorder="1" applyAlignment="1">
      <alignment wrapText="1"/>
    </xf>
    <xf numFmtId="43" fontId="4" fillId="0" borderId="0" xfId="1" applyFont="1" applyAlignment="1">
      <alignment wrapText="1"/>
    </xf>
    <xf numFmtId="43" fontId="4" fillId="0" borderId="18" xfId="1" applyFont="1" applyBorder="1" applyAlignment="1">
      <alignment wrapText="1"/>
    </xf>
    <xf numFmtId="43" fontId="4" fillId="8" borderId="9" xfId="1" applyFont="1" applyFill="1" applyBorder="1" applyAlignment="1">
      <alignment wrapText="1"/>
    </xf>
    <xf numFmtId="43" fontId="10" fillId="7" borderId="6" xfId="1" applyFont="1" applyFill="1" applyBorder="1" applyAlignment="1">
      <alignment wrapText="1"/>
    </xf>
    <xf numFmtId="43" fontId="6" fillId="0" borderId="20" xfId="1" applyFont="1" applyBorder="1" applyAlignment="1">
      <alignment vertical="center" wrapText="1"/>
    </xf>
    <xf numFmtId="43" fontId="11" fillId="7" borderId="0" xfId="1" applyFont="1" applyFill="1" applyAlignment="1">
      <alignment vertical="center" wrapText="1"/>
    </xf>
    <xf numFmtId="0" fontId="2" fillId="9" borderId="0" xfId="0" applyFont="1" applyFill="1"/>
    <xf numFmtId="0" fontId="2" fillId="9" borderId="0" xfId="0" applyFont="1" applyFill="1" applyAlignment="1">
      <alignment horizontal="center"/>
    </xf>
    <xf numFmtId="0" fontId="6" fillId="3" borderId="0" xfId="0" applyFont="1" applyFill="1" applyAlignment="1">
      <alignment horizontal="center" vertical="center" wrapText="1"/>
    </xf>
    <xf numFmtId="0" fontId="4" fillId="8" borderId="0" xfId="0" applyFont="1" applyFill="1" applyAlignment="1">
      <alignment horizontal="center" wrapText="1"/>
    </xf>
    <xf numFmtId="43" fontId="4" fillId="0" borderId="20" xfId="1"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4" borderId="8" xfId="0" applyFont="1" applyFill="1" applyBorder="1" applyAlignment="1">
      <alignment horizont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5" fillId="4" borderId="3" xfId="0" applyFont="1" applyFill="1" applyBorder="1" applyAlignment="1">
      <alignment horizontal="center" wrapText="1"/>
    </xf>
    <xf numFmtId="0" fontId="5" fillId="4" borderId="11" xfId="0" applyFont="1" applyFill="1" applyBorder="1" applyAlignment="1">
      <alignment horizont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wrapText="1"/>
    </xf>
    <xf numFmtId="0" fontId="5" fillId="4" borderId="8" xfId="0" applyFont="1" applyFill="1" applyBorder="1" applyAlignment="1">
      <alignment horizontal="center" wrapText="1"/>
    </xf>
    <xf numFmtId="0" fontId="8" fillId="4" borderId="0" xfId="0" applyFont="1" applyFill="1" applyAlignment="1">
      <alignment horizontal="center" wrapText="1"/>
    </xf>
  </cellXfs>
  <cellStyles count="2">
    <cellStyle name="Κανονικό" xfId="0" builtinId="0"/>
    <cellStyle name="Κόμμα"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6772-47B9-4785-A8B1-A24F8DB774A3}">
  <dimension ref="A1:G22"/>
  <sheetViews>
    <sheetView workbookViewId="0">
      <selection activeCell="B7" sqref="B7"/>
    </sheetView>
  </sheetViews>
  <sheetFormatPr defaultRowHeight="15" x14ac:dyDescent="0.25"/>
  <cols>
    <col min="1" max="1" width="4" bestFit="1" customWidth="1"/>
    <col min="2" max="2" width="71.140625" style="1" customWidth="1"/>
    <col min="3" max="3" width="12.42578125" customWidth="1"/>
    <col min="4" max="4" width="0" hidden="1" customWidth="1"/>
    <col min="5" max="5" width="4" hidden="1" customWidth="1"/>
    <col min="6" max="6" width="71.140625" style="1" hidden="1" customWidth="1"/>
    <col min="7" max="10" width="0" hidden="1" customWidth="1"/>
  </cols>
  <sheetData>
    <row r="1" spans="1:7" x14ac:dyDescent="0.25">
      <c r="A1" s="32" t="s">
        <v>0</v>
      </c>
      <c r="B1" s="32"/>
      <c r="E1" s="33" t="s">
        <v>0</v>
      </c>
      <c r="F1" s="33"/>
    </row>
    <row r="3" spans="1:7" x14ac:dyDescent="0.25">
      <c r="A3" s="4" t="s">
        <v>1</v>
      </c>
      <c r="B3" s="5" t="s">
        <v>18</v>
      </c>
      <c r="E3" s="4" t="s">
        <v>1</v>
      </c>
      <c r="F3" s="5" t="s">
        <v>18</v>
      </c>
    </row>
    <row r="4" spans="1:7" ht="30" x14ac:dyDescent="0.25">
      <c r="A4" s="2"/>
      <c r="B4" s="3" t="s">
        <v>19</v>
      </c>
      <c r="E4" s="2"/>
      <c r="F4" s="3" t="s">
        <v>19</v>
      </c>
    </row>
    <row r="5" spans="1:7" ht="45" x14ac:dyDescent="0.25">
      <c r="A5">
        <v>1</v>
      </c>
      <c r="B5" s="1" t="s">
        <v>20</v>
      </c>
      <c r="C5" t="s">
        <v>2</v>
      </c>
      <c r="E5">
        <v>1</v>
      </c>
      <c r="F5" s="1" t="s">
        <v>20</v>
      </c>
      <c r="G5" t="s">
        <v>2</v>
      </c>
    </row>
    <row r="6" spans="1:7" ht="30" x14ac:dyDescent="0.25">
      <c r="A6">
        <v>2</v>
      </c>
      <c r="B6" s="1" t="s">
        <v>24</v>
      </c>
      <c r="C6" s="6" t="s">
        <v>25</v>
      </c>
      <c r="E6">
        <v>2</v>
      </c>
      <c r="F6" s="1" t="s">
        <v>24</v>
      </c>
    </row>
    <row r="7" spans="1:7" ht="30" x14ac:dyDescent="0.25">
      <c r="B7" s="1" t="s">
        <v>3</v>
      </c>
      <c r="F7" s="1" t="s">
        <v>3</v>
      </c>
    </row>
    <row r="8" spans="1:7" x14ac:dyDescent="0.25">
      <c r="A8">
        <v>2</v>
      </c>
      <c r="B8" s="1" t="s">
        <v>4</v>
      </c>
      <c r="C8" t="s">
        <v>2</v>
      </c>
      <c r="E8">
        <v>2</v>
      </c>
      <c r="F8" s="1" t="s">
        <v>4</v>
      </c>
      <c r="G8" t="s">
        <v>2</v>
      </c>
    </row>
    <row r="9" spans="1:7" x14ac:dyDescent="0.25">
      <c r="A9">
        <v>3</v>
      </c>
      <c r="B9" s="1" t="s">
        <v>5</v>
      </c>
      <c r="E9">
        <v>3</v>
      </c>
      <c r="F9" s="1" t="s">
        <v>5</v>
      </c>
    </row>
    <row r="10" spans="1:7" ht="30" x14ac:dyDescent="0.25">
      <c r="A10">
        <v>4</v>
      </c>
      <c r="B10" s="1" t="s">
        <v>6</v>
      </c>
      <c r="E10">
        <v>4</v>
      </c>
      <c r="F10" s="1" t="s">
        <v>6</v>
      </c>
    </row>
    <row r="11" spans="1:7" x14ac:dyDescent="0.25">
      <c r="A11">
        <v>5</v>
      </c>
      <c r="B11" s="1" t="s">
        <v>21</v>
      </c>
      <c r="C11" t="s">
        <v>7</v>
      </c>
      <c r="E11">
        <v>5</v>
      </c>
      <c r="F11" s="1" t="s">
        <v>21</v>
      </c>
      <c r="G11" t="s">
        <v>7</v>
      </c>
    </row>
    <row r="12" spans="1:7" ht="30" x14ac:dyDescent="0.25">
      <c r="A12">
        <v>6</v>
      </c>
      <c r="B12" s="1" t="s">
        <v>22</v>
      </c>
      <c r="E12">
        <v>6</v>
      </c>
      <c r="F12" s="1" t="s">
        <v>22</v>
      </c>
    </row>
    <row r="13" spans="1:7" ht="45" x14ac:dyDescent="0.25">
      <c r="A13">
        <v>7</v>
      </c>
      <c r="B13" s="1" t="s">
        <v>23</v>
      </c>
      <c r="C13" s="1" t="s">
        <v>9</v>
      </c>
      <c r="E13">
        <v>7</v>
      </c>
      <c r="F13" s="1" t="s">
        <v>8</v>
      </c>
      <c r="G13" t="s">
        <v>9</v>
      </c>
    </row>
    <row r="14" spans="1:7" ht="30" x14ac:dyDescent="0.25">
      <c r="A14">
        <v>8</v>
      </c>
      <c r="B14" s="1" t="s">
        <v>10</v>
      </c>
      <c r="E14">
        <v>8</v>
      </c>
      <c r="F14" s="1" t="s">
        <v>10</v>
      </c>
    </row>
    <row r="15" spans="1:7" ht="30" x14ac:dyDescent="0.25">
      <c r="A15">
        <v>9</v>
      </c>
      <c r="B15" s="1" t="s">
        <v>12</v>
      </c>
      <c r="C15" t="s">
        <v>2</v>
      </c>
      <c r="E15">
        <v>9</v>
      </c>
      <c r="F15" s="1" t="s">
        <v>11</v>
      </c>
      <c r="G15" t="s">
        <v>2</v>
      </c>
    </row>
    <row r="16" spans="1:7" ht="30" x14ac:dyDescent="0.25">
      <c r="A16">
        <v>10</v>
      </c>
      <c r="B16" s="1" t="s">
        <v>13</v>
      </c>
      <c r="C16" t="s">
        <v>2</v>
      </c>
      <c r="E16">
        <v>10</v>
      </c>
      <c r="F16" s="1" t="s">
        <v>12</v>
      </c>
      <c r="G16" t="s">
        <v>2</v>
      </c>
    </row>
    <row r="17" spans="2:7" ht="30" x14ac:dyDescent="0.25">
      <c r="E17">
        <v>11</v>
      </c>
      <c r="F17" s="1" t="s">
        <v>13</v>
      </c>
      <c r="G17" t="s">
        <v>2</v>
      </c>
    </row>
    <row r="19" spans="2:7" x14ac:dyDescent="0.25">
      <c r="B19" s="1" t="s">
        <v>14</v>
      </c>
      <c r="F19" s="1" t="s">
        <v>14</v>
      </c>
    </row>
    <row r="20" spans="2:7" x14ac:dyDescent="0.25">
      <c r="B20" s="1" t="s">
        <v>15</v>
      </c>
      <c r="F20" s="1" t="s">
        <v>15</v>
      </c>
    </row>
    <row r="21" spans="2:7" x14ac:dyDescent="0.25">
      <c r="B21" s="1" t="s">
        <v>16</v>
      </c>
      <c r="F21" s="1" t="s">
        <v>16</v>
      </c>
    </row>
    <row r="22" spans="2:7" x14ac:dyDescent="0.25">
      <c r="B22" s="1" t="s">
        <v>17</v>
      </c>
      <c r="F22" s="1" t="s">
        <v>17</v>
      </c>
    </row>
  </sheetData>
  <mergeCells count="1">
    <mergeCell ref="E1:F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DB3-7D8D-48BF-98BD-F60755397C07}">
  <dimension ref="A1:G112"/>
  <sheetViews>
    <sheetView tabSelected="1" workbookViewId="0">
      <selection activeCell="B16" sqref="B16"/>
    </sheetView>
  </sheetViews>
  <sheetFormatPr defaultRowHeight="15" x14ac:dyDescent="0.25"/>
  <cols>
    <col min="1" max="1" width="13" style="7" customWidth="1"/>
    <col min="2" max="2" width="73.7109375" style="7" customWidth="1"/>
    <col min="3" max="3" width="13.7109375" style="12" customWidth="1"/>
    <col min="4" max="4" width="10" style="7" customWidth="1"/>
    <col min="5" max="5" width="11.42578125" style="7" customWidth="1"/>
    <col min="6" max="7" width="8.85546875" style="7"/>
  </cols>
  <sheetData>
    <row r="1" spans="1:5" ht="15.75" x14ac:dyDescent="0.25">
      <c r="A1" s="60" t="s">
        <v>96</v>
      </c>
      <c r="B1" s="60"/>
      <c r="C1" s="60"/>
      <c r="D1" s="60"/>
    </row>
    <row r="3" spans="1:5" ht="24.75" x14ac:dyDescent="0.25">
      <c r="A3" s="8" t="s">
        <v>1</v>
      </c>
      <c r="B3" s="8" t="s">
        <v>26</v>
      </c>
      <c r="C3" s="13" t="s">
        <v>27</v>
      </c>
      <c r="D3" s="8" t="s">
        <v>95</v>
      </c>
      <c r="E3" s="17" t="s">
        <v>101</v>
      </c>
    </row>
    <row r="4" spans="1:5" ht="15.75" thickBot="1" x14ac:dyDescent="0.3"/>
    <row r="5" spans="1:5" ht="24.6" customHeight="1" x14ac:dyDescent="0.25">
      <c r="A5" s="37" t="s">
        <v>28</v>
      </c>
      <c r="B5" s="11" t="s">
        <v>29</v>
      </c>
      <c r="C5" s="55" t="s">
        <v>38</v>
      </c>
      <c r="D5" s="18">
        <f>SUM(D6:D13)</f>
        <v>9000</v>
      </c>
      <c r="E5" s="36"/>
    </row>
    <row r="6" spans="1:5" x14ac:dyDescent="0.25">
      <c r="A6" s="50"/>
      <c r="B6" s="9" t="s">
        <v>30</v>
      </c>
      <c r="C6" s="56"/>
      <c r="D6" s="19">
        <v>1000</v>
      </c>
      <c r="E6" s="36"/>
    </row>
    <row r="7" spans="1:5" x14ac:dyDescent="0.25">
      <c r="A7" s="50"/>
      <c r="B7" s="9" t="s">
        <v>31</v>
      </c>
      <c r="C7" s="56"/>
      <c r="D7" s="20"/>
      <c r="E7" s="36"/>
    </row>
    <row r="8" spans="1:5" x14ac:dyDescent="0.25">
      <c r="A8" s="50"/>
      <c r="B8" s="9" t="s">
        <v>32</v>
      </c>
      <c r="C8" s="56"/>
      <c r="D8" s="19">
        <v>5000</v>
      </c>
      <c r="E8" s="36"/>
    </row>
    <row r="9" spans="1:5" x14ac:dyDescent="0.25">
      <c r="A9" s="50"/>
      <c r="B9" s="9" t="s">
        <v>33</v>
      </c>
      <c r="C9" s="56"/>
      <c r="D9" s="20"/>
      <c r="E9" s="36"/>
    </row>
    <row r="10" spans="1:5" x14ac:dyDescent="0.25">
      <c r="A10" s="50"/>
      <c r="B10" s="9" t="s">
        <v>34</v>
      </c>
      <c r="C10" s="56"/>
      <c r="D10" s="19"/>
      <c r="E10" s="36"/>
    </row>
    <row r="11" spans="1:5" x14ac:dyDescent="0.25">
      <c r="A11" s="50"/>
      <c r="B11" s="9" t="s">
        <v>35</v>
      </c>
      <c r="C11" s="56"/>
      <c r="D11" s="20"/>
      <c r="E11" s="36"/>
    </row>
    <row r="12" spans="1:5" x14ac:dyDescent="0.25">
      <c r="A12" s="50"/>
      <c r="B12" s="9" t="s">
        <v>36</v>
      </c>
      <c r="C12" s="56"/>
      <c r="D12" s="19">
        <v>3000</v>
      </c>
      <c r="E12" s="36"/>
    </row>
    <row r="13" spans="1:5" ht="25.5" thickBot="1" x14ac:dyDescent="0.3">
      <c r="A13" s="38"/>
      <c r="B13" s="14" t="s">
        <v>37</v>
      </c>
      <c r="C13" s="57"/>
      <c r="D13" s="21"/>
      <c r="E13" s="36"/>
    </row>
    <row r="14" spans="1:5" ht="24.6" customHeight="1" x14ac:dyDescent="0.25">
      <c r="A14" s="37" t="s">
        <v>28</v>
      </c>
      <c r="B14" s="11" t="s">
        <v>39</v>
      </c>
      <c r="C14" s="53" t="s">
        <v>42</v>
      </c>
      <c r="D14" s="18">
        <f>SUM(D15:D16)</f>
        <v>2000</v>
      </c>
      <c r="E14" s="36">
        <f>+IF(D14&gt;D96*0.2,"ΜΕΓΑΛΥΤΕΡΟ ΑΠΌ ΤΟ 20% Π/Υ",D14)</f>
        <v>2000</v>
      </c>
    </row>
    <row r="15" spans="1:5" x14ac:dyDescent="0.25">
      <c r="A15" s="50"/>
      <c r="B15" s="9" t="s">
        <v>40</v>
      </c>
      <c r="C15" s="58"/>
      <c r="D15" s="20"/>
      <c r="E15" s="36"/>
    </row>
    <row r="16" spans="1:5" ht="15.75" thickBot="1" x14ac:dyDescent="0.3">
      <c r="A16" s="45"/>
      <c r="B16" s="10" t="s">
        <v>41</v>
      </c>
      <c r="C16" s="59"/>
      <c r="D16" s="22">
        <v>2000</v>
      </c>
      <c r="E16" s="36"/>
    </row>
    <row r="17" spans="1:5" ht="14.45" customHeight="1" x14ac:dyDescent="0.25">
      <c r="A17" s="37" t="s">
        <v>43</v>
      </c>
      <c r="B17" s="11" t="s">
        <v>45</v>
      </c>
      <c r="C17" s="55" t="s">
        <v>38</v>
      </c>
      <c r="D17" s="18">
        <f>SUM(D18:D31)</f>
        <v>6500</v>
      </c>
      <c r="E17" s="36"/>
    </row>
    <row r="18" spans="1:5" x14ac:dyDescent="0.25">
      <c r="A18" s="50"/>
      <c r="B18" s="9" t="s">
        <v>46</v>
      </c>
      <c r="C18" s="56"/>
      <c r="D18" s="20"/>
      <c r="E18" s="36"/>
    </row>
    <row r="19" spans="1:5" x14ac:dyDescent="0.25">
      <c r="A19" s="50"/>
      <c r="B19" s="9" t="s">
        <v>47</v>
      </c>
      <c r="C19" s="56"/>
      <c r="D19" s="19"/>
      <c r="E19" s="36"/>
    </row>
    <row r="20" spans="1:5" x14ac:dyDescent="0.25">
      <c r="A20" s="50"/>
      <c r="B20" s="9" t="s">
        <v>48</v>
      </c>
      <c r="C20" s="56"/>
      <c r="D20" s="20"/>
      <c r="E20" s="36"/>
    </row>
    <row r="21" spans="1:5" x14ac:dyDescent="0.25">
      <c r="A21" s="50"/>
      <c r="B21" s="9" t="s">
        <v>49</v>
      </c>
      <c r="C21" s="56"/>
      <c r="D21" s="19"/>
      <c r="E21" s="36"/>
    </row>
    <row r="22" spans="1:5" x14ac:dyDescent="0.25">
      <c r="A22" s="50"/>
      <c r="B22" s="9" t="s">
        <v>50</v>
      </c>
      <c r="C22" s="56"/>
      <c r="D22" s="20"/>
      <c r="E22" s="36"/>
    </row>
    <row r="23" spans="1:5" x14ac:dyDescent="0.25">
      <c r="A23" s="50"/>
      <c r="B23" s="9" t="s">
        <v>51</v>
      </c>
      <c r="C23" s="56"/>
      <c r="D23" s="19">
        <v>200</v>
      </c>
      <c r="E23" s="36"/>
    </row>
    <row r="24" spans="1:5" x14ac:dyDescent="0.25">
      <c r="A24" s="50"/>
      <c r="B24" s="9" t="s">
        <v>52</v>
      </c>
      <c r="C24" s="56"/>
      <c r="D24" s="20">
        <v>300</v>
      </c>
      <c r="E24" s="36"/>
    </row>
    <row r="25" spans="1:5" x14ac:dyDescent="0.25">
      <c r="A25" s="50"/>
      <c r="B25" s="9" t="s">
        <v>53</v>
      </c>
      <c r="C25" s="56"/>
      <c r="D25" s="19"/>
      <c r="E25" s="36"/>
    </row>
    <row r="26" spans="1:5" x14ac:dyDescent="0.25">
      <c r="A26" s="50"/>
      <c r="B26" s="9" t="s">
        <v>54</v>
      </c>
      <c r="C26" s="56"/>
      <c r="D26" s="20"/>
      <c r="E26" s="36"/>
    </row>
    <row r="27" spans="1:5" x14ac:dyDescent="0.25">
      <c r="A27" s="50"/>
      <c r="B27" s="9" t="s">
        <v>55</v>
      </c>
      <c r="C27" s="56"/>
      <c r="D27" s="19">
        <v>500</v>
      </c>
      <c r="E27" s="36"/>
    </row>
    <row r="28" spans="1:5" x14ac:dyDescent="0.25">
      <c r="A28" s="50"/>
      <c r="B28" s="9" t="s">
        <v>56</v>
      </c>
      <c r="C28" s="56"/>
      <c r="D28" s="20"/>
      <c r="E28" s="36"/>
    </row>
    <row r="29" spans="1:5" x14ac:dyDescent="0.25">
      <c r="A29" s="50"/>
      <c r="B29" s="9" t="s">
        <v>57</v>
      </c>
      <c r="C29" s="56"/>
      <c r="D29" s="19">
        <v>5000</v>
      </c>
      <c r="E29" s="36"/>
    </row>
    <row r="30" spans="1:5" ht="24.75" x14ac:dyDescent="0.25">
      <c r="A30" s="50"/>
      <c r="B30" s="9" t="s">
        <v>58</v>
      </c>
      <c r="C30" s="56"/>
      <c r="D30" s="20"/>
      <c r="E30" s="36"/>
    </row>
    <row r="31" spans="1:5" ht="15.75" thickBot="1" x14ac:dyDescent="0.3">
      <c r="A31" s="38"/>
      <c r="B31" s="14" t="s">
        <v>59</v>
      </c>
      <c r="C31" s="57"/>
      <c r="D31" s="23">
        <v>500</v>
      </c>
      <c r="E31" s="36"/>
    </row>
    <row r="32" spans="1:5" ht="24" customHeight="1" x14ac:dyDescent="0.25">
      <c r="A32" s="37" t="s">
        <v>44</v>
      </c>
      <c r="B32" s="11" t="s">
        <v>60</v>
      </c>
      <c r="C32" s="41" t="s">
        <v>75</v>
      </c>
      <c r="D32" s="24">
        <f>SUM(D33:D49)</f>
        <v>3500</v>
      </c>
      <c r="E32" s="36">
        <f>+IF(D32&gt;D96*0.15,"ΜΕΓΑΛΥΤΕΡΟ ΑΠΌ ΤΟ 15% Π/Υ",D32)</f>
        <v>3500</v>
      </c>
    </row>
    <row r="33" spans="1:5" x14ac:dyDescent="0.25">
      <c r="A33" s="50"/>
      <c r="B33" s="9" t="s">
        <v>61</v>
      </c>
      <c r="C33" s="42"/>
      <c r="D33" s="19">
        <v>3000</v>
      </c>
      <c r="E33" s="36"/>
    </row>
    <row r="34" spans="1:5" ht="24.75" x14ac:dyDescent="0.25">
      <c r="A34" s="50"/>
      <c r="B34" s="9" t="s">
        <v>62</v>
      </c>
      <c r="C34" s="42"/>
      <c r="D34" s="20"/>
      <c r="E34" s="36"/>
    </row>
    <row r="35" spans="1:5" x14ac:dyDescent="0.25">
      <c r="A35" s="50"/>
      <c r="B35" s="9" t="s">
        <v>63</v>
      </c>
      <c r="C35" s="42"/>
      <c r="D35" s="19"/>
      <c r="E35" s="36"/>
    </row>
    <row r="36" spans="1:5" x14ac:dyDescent="0.25">
      <c r="A36" s="50"/>
      <c r="B36" s="9" t="s">
        <v>64</v>
      </c>
      <c r="C36" s="42"/>
      <c r="D36" s="20"/>
      <c r="E36" s="36"/>
    </row>
    <row r="37" spans="1:5" x14ac:dyDescent="0.25">
      <c r="A37" s="50"/>
      <c r="B37" s="9" t="s">
        <v>65</v>
      </c>
      <c r="C37" s="42"/>
      <c r="D37" s="19"/>
      <c r="E37" s="36"/>
    </row>
    <row r="38" spans="1:5" ht="24.75" x14ac:dyDescent="0.25">
      <c r="A38" s="50"/>
      <c r="B38" s="9" t="s">
        <v>66</v>
      </c>
      <c r="C38" s="42"/>
      <c r="D38" s="20"/>
      <c r="E38" s="36"/>
    </row>
    <row r="39" spans="1:5" x14ac:dyDescent="0.25">
      <c r="A39" s="50"/>
      <c r="B39" s="9" t="s">
        <v>67</v>
      </c>
      <c r="C39" s="42"/>
      <c r="D39" s="19"/>
      <c r="E39" s="36"/>
    </row>
    <row r="40" spans="1:5" x14ac:dyDescent="0.25">
      <c r="A40" s="50"/>
      <c r="B40" s="9" t="s">
        <v>68</v>
      </c>
      <c r="C40" s="42"/>
      <c r="D40" s="20"/>
      <c r="E40" s="36"/>
    </row>
    <row r="41" spans="1:5" ht="24.75" x14ac:dyDescent="0.25">
      <c r="A41" s="50"/>
      <c r="B41" s="9" t="s">
        <v>69</v>
      </c>
      <c r="C41" s="42"/>
      <c r="D41" s="19"/>
      <c r="E41" s="36"/>
    </row>
    <row r="42" spans="1:5" x14ac:dyDescent="0.25">
      <c r="A42" s="50"/>
      <c r="B42" s="9" t="s">
        <v>70</v>
      </c>
      <c r="C42" s="42"/>
      <c r="D42" s="20">
        <v>500</v>
      </c>
      <c r="E42" s="36"/>
    </row>
    <row r="43" spans="1:5" x14ac:dyDescent="0.25">
      <c r="A43" s="50"/>
      <c r="B43" s="9" t="s">
        <v>71</v>
      </c>
      <c r="C43" s="42"/>
      <c r="D43" s="19"/>
      <c r="E43" s="36"/>
    </row>
    <row r="44" spans="1:5" x14ac:dyDescent="0.25">
      <c r="A44" s="50"/>
      <c r="B44" s="9" t="s">
        <v>97</v>
      </c>
      <c r="C44" s="42"/>
      <c r="D44" s="20"/>
      <c r="E44" s="36"/>
    </row>
    <row r="45" spans="1:5" x14ac:dyDescent="0.25">
      <c r="A45" s="50"/>
      <c r="B45" s="9" t="s">
        <v>72</v>
      </c>
      <c r="C45" s="42"/>
      <c r="D45" s="19"/>
      <c r="E45" s="36"/>
    </row>
    <row r="46" spans="1:5" ht="24.75" x14ac:dyDescent="0.25">
      <c r="A46" s="50"/>
      <c r="B46" s="9" t="s">
        <v>73</v>
      </c>
      <c r="C46" s="42"/>
      <c r="D46" s="20"/>
      <c r="E46" s="36"/>
    </row>
    <row r="47" spans="1:5" x14ac:dyDescent="0.25">
      <c r="A47" s="50"/>
      <c r="B47" s="9" t="s">
        <v>74</v>
      </c>
      <c r="C47" s="42"/>
      <c r="D47" s="19"/>
      <c r="E47" s="36"/>
    </row>
    <row r="48" spans="1:5" x14ac:dyDescent="0.25">
      <c r="A48" s="50"/>
      <c r="B48" s="9" t="s">
        <v>76</v>
      </c>
      <c r="C48" s="42"/>
      <c r="D48" s="20"/>
      <c r="E48" s="36"/>
    </row>
    <row r="49" spans="1:5" ht="25.5" thickBot="1" x14ac:dyDescent="0.3">
      <c r="A49" s="45"/>
      <c r="B49" s="10" t="s">
        <v>77</v>
      </c>
      <c r="C49" s="44"/>
      <c r="D49" s="22"/>
      <c r="E49" s="36"/>
    </row>
    <row r="50" spans="1:5" ht="18.600000000000001" customHeight="1" x14ac:dyDescent="0.25">
      <c r="A50" s="49" t="s">
        <v>44</v>
      </c>
      <c r="B50" s="15" t="s">
        <v>78</v>
      </c>
      <c r="C50" s="46" t="s">
        <v>82</v>
      </c>
      <c r="D50" s="25">
        <f>SUM(D51:D53)</f>
        <v>3000</v>
      </c>
      <c r="E50" s="36">
        <f>+IF(D50&gt;D96*0.15,"ΜΕΓΑΛΥΤΕΡΟ ΑΠΌ ΤΟ 15% Π/Υ",D50)</f>
        <v>3000</v>
      </c>
    </row>
    <row r="51" spans="1:5" x14ac:dyDescent="0.25">
      <c r="A51" s="50"/>
      <c r="B51" s="9" t="s">
        <v>79</v>
      </c>
      <c r="C51" s="47"/>
      <c r="D51" s="19"/>
      <c r="E51" s="36"/>
    </row>
    <row r="52" spans="1:5" ht="24.75" x14ac:dyDescent="0.25">
      <c r="A52" s="50"/>
      <c r="B52" s="9" t="s">
        <v>80</v>
      </c>
      <c r="C52" s="47"/>
      <c r="D52" s="20"/>
      <c r="E52" s="36"/>
    </row>
    <row r="53" spans="1:5" ht="15.75" thickBot="1" x14ac:dyDescent="0.3">
      <c r="A53" s="45"/>
      <c r="B53" s="10" t="s">
        <v>81</v>
      </c>
      <c r="C53" s="48"/>
      <c r="D53" s="22">
        <v>3000</v>
      </c>
      <c r="E53" s="36"/>
    </row>
    <row r="54" spans="1:5" ht="15.75" thickBot="1" x14ac:dyDescent="0.3">
      <c r="D54" s="26"/>
      <c r="E54" s="26"/>
    </row>
    <row r="55" spans="1:5" ht="15.75" thickBot="1" x14ac:dyDescent="0.3">
      <c r="A55" s="51" t="s">
        <v>83</v>
      </c>
      <c r="B55" s="52"/>
      <c r="C55" s="52"/>
      <c r="D55" s="27"/>
      <c r="E55" s="26"/>
    </row>
    <row r="56" spans="1:5" ht="36.6" customHeight="1" x14ac:dyDescent="0.25">
      <c r="A56" s="37" t="s">
        <v>84</v>
      </c>
      <c r="B56" s="11" t="s">
        <v>85</v>
      </c>
      <c r="C56" s="53" t="s">
        <v>87</v>
      </c>
      <c r="D56" s="24">
        <f>+D57</f>
        <v>3000</v>
      </c>
      <c r="E56" s="26">
        <f>+IF(D56&gt;D96*0.15,"ΜΕΓΑΛΥΤΕΡΟ ΑΠΌ ΤΟ 15% Π/Υ",D56)</f>
        <v>3000</v>
      </c>
    </row>
    <row r="57" spans="1:5" ht="28.15" customHeight="1" thickBot="1" x14ac:dyDescent="0.3">
      <c r="A57" s="38"/>
      <c r="B57" s="14" t="s">
        <v>86</v>
      </c>
      <c r="C57" s="54"/>
      <c r="D57" s="23">
        <v>3000</v>
      </c>
      <c r="E57" s="26"/>
    </row>
    <row r="58" spans="1:5" ht="57.6" customHeight="1" x14ac:dyDescent="0.25">
      <c r="A58" s="37" t="s">
        <v>84</v>
      </c>
      <c r="B58" s="11" t="s">
        <v>88</v>
      </c>
      <c r="C58" s="41" t="s">
        <v>90</v>
      </c>
      <c r="D58" s="24">
        <f>+D59</f>
        <v>1000</v>
      </c>
      <c r="E58" s="26">
        <f>+IF(D58&gt;D96*0.15,"ΜΕΓΑΛΥΤΕΡΟ ΑΠΌ ΤΟ 15% Π/Υ",D58)</f>
        <v>1000</v>
      </c>
    </row>
    <row r="59" spans="1:5" ht="25.5" thickBot="1" x14ac:dyDescent="0.3">
      <c r="A59" s="38"/>
      <c r="B59" s="14" t="s">
        <v>89</v>
      </c>
      <c r="C59" s="43"/>
      <c r="D59" s="23">
        <v>1000</v>
      </c>
      <c r="E59" s="26"/>
    </row>
    <row r="60" spans="1:5" ht="40.9" customHeight="1" x14ac:dyDescent="0.25">
      <c r="A60" s="39" t="s">
        <v>91</v>
      </c>
      <c r="B60" s="11" t="s">
        <v>98</v>
      </c>
      <c r="C60" s="41" t="s">
        <v>75</v>
      </c>
      <c r="D60" s="24">
        <f>SUM(D61:D91)</f>
        <v>0</v>
      </c>
      <c r="E60" s="26">
        <f>+IF(D60&gt;D96*0.15,"ΜΕΓΑΛΥΤΕΡΟ ΑΠΌ ΤΟ 15% Π/Υ",D60)</f>
        <v>0</v>
      </c>
    </row>
    <row r="61" spans="1:5" x14ac:dyDescent="0.25">
      <c r="A61" s="40"/>
      <c r="B61" s="9" t="s">
        <v>61</v>
      </c>
      <c r="C61" s="42"/>
      <c r="D61" s="19"/>
      <c r="E61" s="26"/>
    </row>
    <row r="62" spans="1:5" ht="24.75" x14ac:dyDescent="0.25">
      <c r="A62" s="40"/>
      <c r="B62" s="9" t="s">
        <v>62</v>
      </c>
      <c r="C62" s="42"/>
      <c r="D62" s="20"/>
      <c r="E62" s="26"/>
    </row>
    <row r="63" spans="1:5" x14ac:dyDescent="0.25">
      <c r="A63" s="40"/>
      <c r="B63" s="9" t="s">
        <v>63</v>
      </c>
      <c r="C63" s="42"/>
      <c r="D63" s="19"/>
      <c r="E63" s="26"/>
    </row>
    <row r="64" spans="1:5" x14ac:dyDescent="0.25">
      <c r="A64" s="40"/>
      <c r="B64" s="9" t="s">
        <v>64</v>
      </c>
      <c r="C64" s="42"/>
      <c r="D64" s="20"/>
      <c r="E64" s="26"/>
    </row>
    <row r="65" spans="1:5" x14ac:dyDescent="0.25">
      <c r="A65" s="40"/>
      <c r="B65" s="9" t="s">
        <v>65</v>
      </c>
      <c r="C65" s="42"/>
      <c r="D65" s="19"/>
      <c r="E65" s="26"/>
    </row>
    <row r="66" spans="1:5" ht="24.75" x14ac:dyDescent="0.25">
      <c r="A66" s="40"/>
      <c r="B66" s="9" t="s">
        <v>66</v>
      </c>
      <c r="C66" s="42"/>
      <c r="D66" s="20"/>
      <c r="E66" s="26"/>
    </row>
    <row r="67" spans="1:5" x14ac:dyDescent="0.25">
      <c r="A67" s="40"/>
      <c r="B67" s="9" t="s">
        <v>67</v>
      </c>
      <c r="C67" s="42"/>
      <c r="D67" s="19"/>
      <c r="E67" s="26"/>
    </row>
    <row r="68" spans="1:5" x14ac:dyDescent="0.25">
      <c r="A68" s="40"/>
      <c r="B68" s="9" t="s">
        <v>68</v>
      </c>
      <c r="C68" s="42"/>
      <c r="D68" s="20"/>
      <c r="E68" s="26"/>
    </row>
    <row r="69" spans="1:5" ht="24.75" x14ac:dyDescent="0.25">
      <c r="A69" s="40"/>
      <c r="B69" s="9" t="s">
        <v>69</v>
      </c>
      <c r="C69" s="42"/>
      <c r="D69" s="19"/>
      <c r="E69" s="26"/>
    </row>
    <row r="70" spans="1:5" x14ac:dyDescent="0.25">
      <c r="A70" s="40"/>
      <c r="B70" s="9" t="s">
        <v>70</v>
      </c>
      <c r="C70" s="42"/>
      <c r="D70" s="20"/>
      <c r="E70" s="26"/>
    </row>
    <row r="71" spans="1:5" x14ac:dyDescent="0.25">
      <c r="A71" s="40"/>
      <c r="B71" s="9" t="s">
        <v>71</v>
      </c>
      <c r="C71" s="42"/>
      <c r="D71" s="19"/>
      <c r="E71" s="26"/>
    </row>
    <row r="72" spans="1:5" x14ac:dyDescent="0.25">
      <c r="A72" s="40"/>
      <c r="B72" s="9" t="s">
        <v>97</v>
      </c>
      <c r="C72" s="42"/>
      <c r="D72" s="20"/>
      <c r="E72" s="26"/>
    </row>
    <row r="73" spans="1:5" x14ac:dyDescent="0.25">
      <c r="A73" s="40"/>
      <c r="B73" s="9" t="s">
        <v>72</v>
      </c>
      <c r="C73" s="42"/>
      <c r="D73" s="19"/>
      <c r="E73" s="26"/>
    </row>
    <row r="74" spans="1:5" ht="24.75" x14ac:dyDescent="0.25">
      <c r="A74" s="40"/>
      <c r="B74" s="9" t="s">
        <v>73</v>
      </c>
      <c r="C74" s="42"/>
      <c r="D74" s="20"/>
      <c r="E74" s="26"/>
    </row>
    <row r="75" spans="1:5" x14ac:dyDescent="0.25">
      <c r="A75" s="40"/>
      <c r="B75" s="9" t="s">
        <v>74</v>
      </c>
      <c r="C75" s="42"/>
      <c r="D75" s="19"/>
      <c r="E75" s="26"/>
    </row>
    <row r="76" spans="1:5" x14ac:dyDescent="0.25">
      <c r="A76" s="40"/>
      <c r="B76" s="9" t="s">
        <v>76</v>
      </c>
      <c r="C76" s="42"/>
      <c r="D76" s="20"/>
      <c r="E76" s="26"/>
    </row>
    <row r="77" spans="1:5" ht="24.75" x14ac:dyDescent="0.25">
      <c r="A77" s="40"/>
      <c r="B77" s="9" t="s">
        <v>77</v>
      </c>
      <c r="C77" s="42"/>
      <c r="D77" s="19"/>
      <c r="E77" s="26"/>
    </row>
    <row r="78" spans="1:5" x14ac:dyDescent="0.25">
      <c r="A78" s="40"/>
      <c r="B78" s="9" t="s">
        <v>46</v>
      </c>
      <c r="C78" s="42"/>
      <c r="D78" s="20"/>
      <c r="E78" s="26"/>
    </row>
    <row r="79" spans="1:5" x14ac:dyDescent="0.25">
      <c r="A79" s="40"/>
      <c r="B79" s="9" t="s">
        <v>47</v>
      </c>
      <c r="C79" s="42"/>
      <c r="D79" s="19"/>
      <c r="E79" s="26"/>
    </row>
    <row r="80" spans="1:5" x14ac:dyDescent="0.25">
      <c r="A80" s="40"/>
      <c r="B80" s="9" t="s">
        <v>48</v>
      </c>
      <c r="C80" s="42"/>
      <c r="D80" s="20"/>
      <c r="E80" s="26"/>
    </row>
    <row r="81" spans="1:5" x14ac:dyDescent="0.25">
      <c r="A81" s="40"/>
      <c r="B81" s="9" t="s">
        <v>49</v>
      </c>
      <c r="C81" s="42"/>
      <c r="D81" s="19"/>
      <c r="E81" s="26"/>
    </row>
    <row r="82" spans="1:5" x14ac:dyDescent="0.25">
      <c r="A82" s="40"/>
      <c r="B82" s="9" t="s">
        <v>50</v>
      </c>
      <c r="C82" s="42"/>
      <c r="D82" s="20"/>
      <c r="E82" s="26"/>
    </row>
    <row r="83" spans="1:5" x14ac:dyDescent="0.25">
      <c r="A83" s="40"/>
      <c r="B83" s="9" t="s">
        <v>51</v>
      </c>
      <c r="C83" s="42"/>
      <c r="D83" s="19"/>
      <c r="E83" s="26"/>
    </row>
    <row r="84" spans="1:5" x14ac:dyDescent="0.25">
      <c r="A84" s="40"/>
      <c r="B84" s="9" t="s">
        <v>52</v>
      </c>
      <c r="C84" s="42"/>
      <c r="D84" s="20"/>
      <c r="E84" s="26"/>
    </row>
    <row r="85" spans="1:5" x14ac:dyDescent="0.25">
      <c r="A85" s="40"/>
      <c r="B85" s="9" t="s">
        <v>53</v>
      </c>
      <c r="C85" s="42"/>
      <c r="D85" s="19"/>
      <c r="E85" s="26"/>
    </row>
    <row r="86" spans="1:5" x14ac:dyDescent="0.25">
      <c r="A86" s="40"/>
      <c r="B86" s="9" t="s">
        <v>54</v>
      </c>
      <c r="C86" s="42"/>
      <c r="D86" s="20"/>
      <c r="E86" s="26"/>
    </row>
    <row r="87" spans="1:5" x14ac:dyDescent="0.25">
      <c r="A87" s="40"/>
      <c r="B87" s="9" t="s">
        <v>55</v>
      </c>
      <c r="C87" s="42"/>
      <c r="D87" s="19"/>
      <c r="E87" s="26"/>
    </row>
    <row r="88" spans="1:5" x14ac:dyDescent="0.25">
      <c r="A88" s="40"/>
      <c r="B88" s="9" t="s">
        <v>56</v>
      </c>
      <c r="C88" s="42"/>
      <c r="D88" s="20"/>
      <c r="E88" s="26"/>
    </row>
    <row r="89" spans="1:5" x14ac:dyDescent="0.25">
      <c r="A89" s="40"/>
      <c r="B89" s="9" t="s">
        <v>57</v>
      </c>
      <c r="C89" s="42"/>
      <c r="D89" s="19"/>
      <c r="E89" s="26"/>
    </row>
    <row r="90" spans="1:5" ht="24.75" x14ac:dyDescent="0.25">
      <c r="A90" s="40"/>
      <c r="B90" s="9" t="s">
        <v>58</v>
      </c>
      <c r="C90" s="42"/>
      <c r="D90" s="20"/>
      <c r="E90" s="26"/>
    </row>
    <row r="91" spans="1:5" ht="15.75" thickBot="1" x14ac:dyDescent="0.3">
      <c r="A91" s="40"/>
      <c r="B91" s="14" t="s">
        <v>59</v>
      </c>
      <c r="C91" s="43"/>
      <c r="D91" s="23"/>
      <c r="E91" s="26"/>
    </row>
    <row r="92" spans="1:5" ht="48" customHeight="1" x14ac:dyDescent="0.25">
      <c r="A92" s="37" t="s">
        <v>92</v>
      </c>
      <c r="B92" s="16" t="s">
        <v>93</v>
      </c>
      <c r="C92" s="41" t="s">
        <v>94</v>
      </c>
      <c r="D92" s="24">
        <f>+D93</f>
        <v>1960.0000000000002</v>
      </c>
      <c r="E92" s="26"/>
    </row>
    <row r="93" spans="1:5" ht="15.75" thickBot="1" x14ac:dyDescent="0.3">
      <c r="A93" s="45"/>
      <c r="B93" s="10" t="s">
        <v>93</v>
      </c>
      <c r="C93" s="44"/>
      <c r="D93" s="28">
        <f>+D95*7%</f>
        <v>1960.0000000000002</v>
      </c>
      <c r="E93" s="26"/>
    </row>
    <row r="94" spans="1:5" x14ac:dyDescent="0.25">
      <c r="D94" s="26"/>
      <c r="E94" s="26"/>
    </row>
    <row r="95" spans="1:5" x14ac:dyDescent="0.25">
      <c r="A95" s="35" t="s">
        <v>100</v>
      </c>
      <c r="B95" s="35"/>
      <c r="C95" s="35"/>
      <c r="D95" s="29">
        <f>+D60+D58+D56+D50+D32+D17+D14+D5</f>
        <v>28000</v>
      </c>
      <c r="E95" s="26"/>
    </row>
    <row r="96" spans="1:5" ht="54" customHeight="1" x14ac:dyDescent="0.25">
      <c r="A96" s="34" t="s">
        <v>99</v>
      </c>
      <c r="B96" s="34"/>
      <c r="C96" s="34"/>
      <c r="D96" s="31">
        <f>+D95+D92</f>
        <v>29960</v>
      </c>
      <c r="E96" s="30">
        <f>+IF(D96&lt;18000,"Π/Υ ΜΙΚΡΟΤΕΡΟΣ ΑΠΌ 18.000",IF(D96&gt;30000,"Π/Υ ΜΕΓΑΛΥΤΕΡΟΣ ΑΠΌ 30.000",D96))</f>
        <v>29960</v>
      </c>
    </row>
    <row r="97" spans="4:4" x14ac:dyDescent="0.25">
      <c r="D97" s="26"/>
    </row>
    <row r="98" spans="4:4" x14ac:dyDescent="0.25">
      <c r="D98" s="26"/>
    </row>
    <row r="99" spans="4:4" x14ac:dyDescent="0.25">
      <c r="D99" s="26"/>
    </row>
    <row r="100" spans="4:4" x14ac:dyDescent="0.25">
      <c r="D100" s="26"/>
    </row>
    <row r="101" spans="4:4" x14ac:dyDescent="0.25">
      <c r="D101" s="26"/>
    </row>
    <row r="102" spans="4:4" x14ac:dyDescent="0.25">
      <c r="D102" s="26"/>
    </row>
    <row r="103" spans="4:4" x14ac:dyDescent="0.25">
      <c r="D103" s="26"/>
    </row>
    <row r="104" spans="4:4" x14ac:dyDescent="0.25">
      <c r="D104" s="26"/>
    </row>
    <row r="105" spans="4:4" x14ac:dyDescent="0.25">
      <c r="D105" s="26"/>
    </row>
    <row r="106" spans="4:4" x14ac:dyDescent="0.25">
      <c r="D106" s="26"/>
    </row>
    <row r="107" spans="4:4" x14ac:dyDescent="0.25">
      <c r="D107" s="26"/>
    </row>
    <row r="108" spans="4:4" x14ac:dyDescent="0.25">
      <c r="D108" s="26"/>
    </row>
    <row r="109" spans="4:4" x14ac:dyDescent="0.25">
      <c r="D109" s="26"/>
    </row>
    <row r="110" spans="4:4" x14ac:dyDescent="0.25">
      <c r="D110" s="26"/>
    </row>
    <row r="111" spans="4:4" x14ac:dyDescent="0.25">
      <c r="D111" s="26"/>
    </row>
    <row r="112" spans="4:4" x14ac:dyDescent="0.25">
      <c r="D112" s="26"/>
    </row>
  </sheetData>
  <mergeCells count="27">
    <mergeCell ref="A5:A13"/>
    <mergeCell ref="C5:C13"/>
    <mergeCell ref="C14:C16"/>
    <mergeCell ref="A14:A16"/>
    <mergeCell ref="A1:D1"/>
    <mergeCell ref="C56:C57"/>
    <mergeCell ref="C58:C59"/>
    <mergeCell ref="A17:A31"/>
    <mergeCell ref="C17:C31"/>
    <mergeCell ref="A32:A49"/>
    <mergeCell ref="C32:C49"/>
    <mergeCell ref="A96:C96"/>
    <mergeCell ref="A95:C95"/>
    <mergeCell ref="E5:E13"/>
    <mergeCell ref="E14:E16"/>
    <mergeCell ref="E17:E31"/>
    <mergeCell ref="E32:E49"/>
    <mergeCell ref="E50:E53"/>
    <mergeCell ref="A58:A59"/>
    <mergeCell ref="A60:A91"/>
    <mergeCell ref="C60:C91"/>
    <mergeCell ref="C92:C93"/>
    <mergeCell ref="A92:A93"/>
    <mergeCell ref="C50:C53"/>
    <mergeCell ref="A50:A53"/>
    <mergeCell ref="A55:C55"/>
    <mergeCell ref="A56:A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Επιλεξιμότητα</vt:lpstr>
      <vt:lpstr>Δράση 1 ΠΥ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DELLMOB</dc:creator>
  <cp:lastModifiedBy>EPIXEIREINUSER1</cp:lastModifiedBy>
  <dcterms:created xsi:type="dcterms:W3CDTF">2023-03-27T05:22:54Z</dcterms:created>
  <dcterms:modified xsi:type="dcterms:W3CDTF">2023-03-27T08:20:59Z</dcterms:modified>
</cp:coreProperties>
</file>